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<sst xmlns="http://schemas.openxmlformats.org/spreadsheetml/2006/main" count="332" uniqueCount="171">
  <si>
    <t>július 5-7</t>
  </si>
  <si>
    <t>július 12-13</t>
  </si>
  <si>
    <t>július 19-20</t>
  </si>
  <si>
    <t>július 26-27</t>
  </si>
  <si>
    <t>augusztus 9-10</t>
  </si>
  <si>
    <t>augusztus 16-17</t>
  </si>
  <si>
    <t>augusztus 23-24</t>
  </si>
  <si>
    <t>augusztus 30-31</t>
  </si>
  <si>
    <t>július 31- aug 1</t>
  </si>
  <si>
    <t>szeptember 6-7</t>
  </si>
  <si>
    <t>szeptember 13-14</t>
  </si>
  <si>
    <t>szeptember 20-21</t>
  </si>
  <si>
    <t>szeptember 27-28</t>
  </si>
  <si>
    <t>október 4-5</t>
  </si>
  <si>
    <t>október 11-12</t>
  </si>
  <si>
    <t>október 18-19</t>
  </si>
  <si>
    <t>október 25-26</t>
  </si>
  <si>
    <t>november 1-2</t>
  </si>
  <si>
    <t>november 8-9</t>
  </si>
  <si>
    <t>november 15-16</t>
  </si>
  <si>
    <t>november 22-23</t>
  </si>
  <si>
    <t>november 29-30</t>
  </si>
  <si>
    <t>december 13-14</t>
  </si>
  <si>
    <t>december 6-7</t>
  </si>
  <si>
    <t>december 20-21</t>
  </si>
  <si>
    <t>december 27-28</t>
  </si>
  <si>
    <t>január 3-4</t>
  </si>
  <si>
    <t>január 10-11</t>
  </si>
  <si>
    <t>január 17-18</t>
  </si>
  <si>
    <t>január 24-25</t>
  </si>
  <si>
    <t xml:space="preserve"> jan. 31-febr. 1</t>
  </si>
  <si>
    <t>február 7-8</t>
  </si>
  <si>
    <t>február 14-15</t>
  </si>
  <si>
    <t>február 21-22</t>
  </si>
  <si>
    <t>febr. 28-márc. 1</t>
  </si>
  <si>
    <t>március 7-8</t>
  </si>
  <si>
    <t>március 14-15</t>
  </si>
  <si>
    <t>március 21-22</t>
  </si>
  <si>
    <t>március 28-29</t>
  </si>
  <si>
    <t>április 4-5</t>
  </si>
  <si>
    <t>április 18-19</t>
  </si>
  <si>
    <t>április 25-26</t>
  </si>
  <si>
    <t>május 2-3</t>
  </si>
  <si>
    <t>május 9-10</t>
  </si>
  <si>
    <t>május 16-17</t>
  </si>
  <si>
    <t>május 23-24</t>
  </si>
  <si>
    <t>május 30-31</t>
  </si>
  <si>
    <t>június 6-7</t>
  </si>
  <si>
    <t>június 13-14</t>
  </si>
  <si>
    <t>június 20-21</t>
  </si>
  <si>
    <t>június 27-28</t>
  </si>
  <si>
    <t>Nemzetközi hétvége</t>
  </si>
  <si>
    <t>EK selejtező</t>
  </si>
  <si>
    <t>szeptember 10-14</t>
  </si>
  <si>
    <t>U19-es VB selejtező</t>
  </si>
  <si>
    <t>október 8-12</t>
  </si>
  <si>
    <t>EK döntő</t>
  </si>
  <si>
    <t>november 6-9</t>
  </si>
  <si>
    <t>Nemzetközi program</t>
  </si>
  <si>
    <t>december 6-14</t>
  </si>
  <si>
    <t>Felnőtt Férfi VB</t>
  </si>
  <si>
    <t>május 6-10</t>
  </si>
  <si>
    <t>U19-es Fiú VB</t>
  </si>
  <si>
    <t xml:space="preserve">OB I </t>
  </si>
  <si>
    <t>június 30 (hétfő)</t>
  </si>
  <si>
    <t>július 10 (csütörtök)</t>
  </si>
  <si>
    <t>Nevezési hiányosságok pótlásának végső dátuma</t>
  </si>
  <si>
    <t>augusztus 10</t>
  </si>
  <si>
    <t>Nevezési lista leadásának határideje</t>
  </si>
  <si>
    <t>1. forduló</t>
  </si>
  <si>
    <t>2. forduló</t>
  </si>
  <si>
    <t>3. forduló</t>
  </si>
  <si>
    <t>4. forduló</t>
  </si>
  <si>
    <t>MK 16/8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</si>
  <si>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</si>
  <si>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</si>
  <si>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</si>
  <si>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</si>
  <si>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</si>
  <si>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</si>
  <si>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</si>
  <si>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</si>
  <si>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</si>
  <si>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</si>
  <si>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</si>
  <si>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17. forduló</t>
  </si>
  <si>
    <t>18. forduló</t>
  </si>
  <si>
    <t>19. forduló</t>
  </si>
  <si>
    <t>20. forduló</t>
  </si>
  <si>
    <t>21. forduló</t>
  </si>
  <si>
    <t>22. forduló</t>
  </si>
  <si>
    <t>osztályozó</t>
  </si>
  <si>
    <t>MK 4/2</t>
  </si>
  <si>
    <t>OB II</t>
  </si>
  <si>
    <t>OB III</t>
  </si>
  <si>
    <t>Fiú U19</t>
  </si>
  <si>
    <t>Lány U19</t>
  </si>
  <si>
    <t>Fiú U17</t>
  </si>
  <si>
    <t>Fiú U15</t>
  </si>
  <si>
    <t>Fiú U13</t>
  </si>
  <si>
    <t>Ffi MK</t>
  </si>
  <si>
    <t>Női MK</t>
  </si>
  <si>
    <t>Diákolimpia</t>
  </si>
  <si>
    <t>Egyesületi Kupák</t>
  </si>
  <si>
    <t>JT-képzés</t>
  </si>
  <si>
    <t>Szolnok</t>
  </si>
  <si>
    <t>Miskolc</t>
  </si>
  <si>
    <t>Debrecen</t>
  </si>
  <si>
    <t>Eger</t>
  </si>
  <si>
    <t>Komárom</t>
  </si>
  <si>
    <t>Budapest</t>
  </si>
  <si>
    <t>Törökbálint</t>
  </si>
  <si>
    <t>Kartal</t>
  </si>
  <si>
    <t>Nokia Kupa</t>
  </si>
  <si>
    <t>április 11-12 Húsvét</t>
  </si>
  <si>
    <t>Póthétvége</t>
  </si>
  <si>
    <t>KP DO döntő</t>
  </si>
  <si>
    <t>KP DO sel</t>
  </si>
  <si>
    <t>KP DO pótnap</t>
  </si>
  <si>
    <t>UH döntő</t>
  </si>
  <si>
    <t>UH sel, NP DO sel</t>
  </si>
  <si>
    <t>NP DO döntő</t>
  </si>
  <si>
    <t>Kiemelt tábor</t>
  </si>
  <si>
    <t>Évzáró vacsora</t>
  </si>
  <si>
    <t>Edzés</t>
  </si>
  <si>
    <t>Bata László torna</t>
  </si>
  <si>
    <t>július 15 (kedd)</t>
  </si>
  <si>
    <t>Csapat nevezési határidő, SIR-ben levő aktív és inaktív játékosok megjelölése</t>
  </si>
  <si>
    <t>Sorsolás, versenyengedélyek számlázása</t>
  </si>
  <si>
    <t>július 31</t>
  </si>
  <si>
    <t>Versenyengedély díjak befizetésének határideje</t>
  </si>
  <si>
    <t>Edzés 9-én, Kartal</t>
  </si>
  <si>
    <t>női OB</t>
  </si>
  <si>
    <t>Nemz.torna, Komárom</t>
  </si>
  <si>
    <t>Nemz.torna, ?</t>
  </si>
  <si>
    <t>Megjegyzés</t>
  </si>
  <si>
    <t>Egyetemi VB</t>
  </si>
  <si>
    <t>MK 32/16                     Férfi bajnok kiemelt</t>
  </si>
  <si>
    <t>október 23-24</t>
  </si>
  <si>
    <t>Edzés, felmérés</t>
  </si>
  <si>
    <t>március 3-4</t>
  </si>
  <si>
    <t>március 10-11</t>
  </si>
  <si>
    <t>Hétközi forduló, a csapatok fele játszik</t>
  </si>
  <si>
    <t>rájátszás 6.</t>
  </si>
  <si>
    <t>rájátszás 5.</t>
  </si>
  <si>
    <t>rájátszás 4.</t>
  </si>
  <si>
    <t>rájátszás 3.</t>
  </si>
  <si>
    <t>rájátszás 2.</t>
  </si>
  <si>
    <t>rájátszás 1.</t>
  </si>
  <si>
    <t>MK 8/4</t>
  </si>
  <si>
    <t>Szuperkupa döntő, Csapatvezetői értekezlet, Közgyűlés</t>
  </si>
  <si>
    <t>1. forduló            Női bajnok szabad</t>
  </si>
  <si>
    <t>Negyeddöntő</t>
  </si>
  <si>
    <t>Elődöntő</t>
  </si>
  <si>
    <t>Döntő</t>
  </si>
  <si>
    <t>Fiú U21</t>
  </si>
  <si>
    <t>Férfi válogatott</t>
  </si>
  <si>
    <t>ARES-DIAMONDS</t>
  </si>
  <si>
    <t>16. forduló /1</t>
  </si>
  <si>
    <t>16. forduló /2</t>
  </si>
  <si>
    <t>MISKOLC-ARES</t>
  </si>
  <si>
    <t>ARES-MISKOLC</t>
  </si>
  <si>
    <t>DIAMONDS-ARES</t>
  </si>
  <si>
    <t>1.forduló</t>
  </si>
  <si>
    <t>2.forduló</t>
  </si>
  <si>
    <t>3.forduló</t>
  </si>
  <si>
    <t>4.forduló</t>
  </si>
  <si>
    <t>rájátszás(kd.)</t>
  </si>
  <si>
    <t>rájátszás (ed.)</t>
  </si>
  <si>
    <t>DÖNTŐ</t>
  </si>
  <si>
    <t>póthétvége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</si>
</sst>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" fontId="0" fillId="0" borderId="0" xfId="0" applyNumberFormat="1" applyAlignment="1" quotePrefix="1">
      <alignment/>
    </xf>
    <xf numFmtId="0" fontId="2" fillId="0" borderId="0" xfId="0" applyFont="1" applyFill="1" applyAlignment="1">
      <alignment horizont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/>
    </xf>
    <xf numFmtId="0" fontId="0" fillId="0" borderId="0" xfId="0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9" borderId="0" xfId="0" applyFill="1" applyAlignment="1">
      <alignment horizontal="center"/>
    </xf>
    <xf numFmtId="0" fontId="2" fillId="9" borderId="0" xfId="0" applyFont="1" applyFill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9.421875" style="0" customWidth="1"/>
    <col min="3" max="3" width="10.00390625" style="0" bestFit="1" customWidth="1"/>
    <col min="4" max="4" width="9.57421875" style="0" bestFit="1" customWidth="1"/>
    <col min="5" max="5" width="10.7109375" style="0" customWidth="1"/>
    <col min="6" max="6" width="12.8515625" style="0" bestFit="1" customWidth="1"/>
    <col min="7" max="7" width="16.7109375" style="0" bestFit="1" customWidth="1"/>
    <col min="8" max="11" width="9.57421875" style="0" bestFit="1" customWidth="1"/>
    <col min="13" max="14" width="11.57421875" style="0" customWidth="1"/>
    <col min="15" max="15" width="18.28125" style="0" bestFit="1" customWidth="1"/>
    <col min="16" max="16" width="19.421875" style="0" bestFit="1" customWidth="1"/>
    <col min="17" max="18" width="17.00390625" style="0" bestFit="1" customWidth="1"/>
  </cols>
  <sheetData>
    <row r="1" spans="2:18" ht="15" customHeight="1">
      <c r="B1" s="16" t="s">
        <v>58</v>
      </c>
      <c r="C1" s="11" t="s">
        <v>63</v>
      </c>
      <c r="D1" s="11" t="s">
        <v>132</v>
      </c>
      <c r="E1" s="37" t="s">
        <v>93</v>
      </c>
      <c r="F1" s="41" t="s">
        <v>94</v>
      </c>
      <c r="G1" s="38" t="s">
        <v>155</v>
      </c>
      <c r="H1" s="11" t="s">
        <v>95</v>
      </c>
      <c r="I1" s="11" t="s">
        <v>97</v>
      </c>
      <c r="J1" s="11" t="s">
        <v>98</v>
      </c>
      <c r="K1" s="11" t="s">
        <v>99</v>
      </c>
      <c r="L1" s="37" t="s">
        <v>96</v>
      </c>
      <c r="M1" s="15" t="s">
        <v>100</v>
      </c>
      <c r="N1" s="15" t="s">
        <v>101</v>
      </c>
      <c r="O1" s="19" t="s">
        <v>135</v>
      </c>
      <c r="P1" s="14" t="s">
        <v>156</v>
      </c>
      <c r="Q1" s="33" t="s">
        <v>103</v>
      </c>
      <c r="R1" s="12" t="s">
        <v>102</v>
      </c>
    </row>
    <row r="2" ht="15" customHeight="1"/>
    <row r="3" spans="1:18" ht="15" customHeight="1">
      <c r="A3" s="5" t="s">
        <v>64</v>
      </c>
      <c r="B3" s="42" t="s">
        <v>127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7"/>
      <c r="P3" s="7"/>
      <c r="Q3" s="7"/>
      <c r="R3" s="7"/>
    </row>
    <row r="4" ht="15" customHeight="1">
      <c r="A4" t="s">
        <v>0</v>
      </c>
    </row>
    <row r="5" spans="1:18" ht="15" customHeight="1">
      <c r="A5" t="s">
        <v>65</v>
      </c>
      <c r="B5" s="42" t="s">
        <v>66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7"/>
      <c r="P5" s="7"/>
      <c r="Q5" s="7"/>
      <c r="R5" s="7"/>
    </row>
    <row r="6" ht="15" customHeight="1">
      <c r="A6" t="s">
        <v>1</v>
      </c>
    </row>
    <row r="7" spans="1:18" ht="15" customHeight="1">
      <c r="A7" t="s">
        <v>126</v>
      </c>
      <c r="B7" s="42" t="s">
        <v>128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7"/>
      <c r="P7" s="7"/>
      <c r="Q7" s="7"/>
      <c r="R7" s="7"/>
    </row>
    <row r="8" ht="15" customHeight="1">
      <c r="A8" t="s">
        <v>2</v>
      </c>
    </row>
    <row r="9" ht="15" customHeight="1">
      <c r="A9" t="s">
        <v>3</v>
      </c>
    </row>
    <row r="10" spans="1:18" ht="15" customHeight="1">
      <c r="A10" s="18" t="s">
        <v>129</v>
      </c>
      <c r="B10" s="42" t="s">
        <v>130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7"/>
      <c r="P10" s="7"/>
      <c r="Q10" s="7"/>
      <c r="R10" s="7"/>
    </row>
    <row r="11" s="8" customFormat="1" ht="15" customHeight="1">
      <c r="A11" s="1" t="s">
        <v>8</v>
      </c>
    </row>
    <row r="12" spans="1:16" ht="15" customHeight="1">
      <c r="A12" t="s">
        <v>4</v>
      </c>
      <c r="P12" s="14" t="s">
        <v>131</v>
      </c>
    </row>
    <row r="13" spans="1:18" ht="15" customHeight="1">
      <c r="A13" s="5" t="s">
        <v>67</v>
      </c>
      <c r="B13" s="42" t="s">
        <v>68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7"/>
      <c r="P13" s="7"/>
      <c r="Q13" s="7"/>
      <c r="R13" s="7"/>
    </row>
    <row r="14" spans="1:17" ht="15" customHeight="1">
      <c r="A14" t="s">
        <v>5</v>
      </c>
      <c r="C14" s="43" t="s">
        <v>150</v>
      </c>
      <c r="D14" s="43"/>
      <c r="E14" s="43"/>
      <c r="F14" s="43"/>
      <c r="G14" s="43"/>
      <c r="H14" s="43"/>
      <c r="I14" s="43"/>
      <c r="J14" s="43"/>
      <c r="K14" s="43"/>
      <c r="L14" s="43"/>
      <c r="O14" t="s">
        <v>104</v>
      </c>
      <c r="Q14" s="34" t="s">
        <v>125</v>
      </c>
    </row>
    <row r="15" spans="1:18" ht="15" customHeight="1">
      <c r="A15" t="s">
        <v>6</v>
      </c>
      <c r="C15" s="10" t="s">
        <v>69</v>
      </c>
      <c r="D15" s="10" t="s">
        <v>69</v>
      </c>
      <c r="E15" s="25" t="s">
        <v>69</v>
      </c>
      <c r="H15" s="10" t="s">
        <v>69</v>
      </c>
      <c r="I15" s="10" t="s">
        <v>69</v>
      </c>
      <c r="J15" s="10" t="s">
        <v>69</v>
      </c>
      <c r="K15" s="10" t="s">
        <v>69</v>
      </c>
      <c r="O15" t="s">
        <v>104</v>
      </c>
      <c r="R15" s="30"/>
    </row>
    <row r="16" spans="1:18" s="21" customFormat="1" ht="38.25">
      <c r="A16" s="21" t="s">
        <v>7</v>
      </c>
      <c r="B16" s="22" t="s">
        <v>52</v>
      </c>
      <c r="M16" s="20" t="s">
        <v>137</v>
      </c>
      <c r="N16" s="20" t="s">
        <v>151</v>
      </c>
      <c r="O16" s="23" t="s">
        <v>104</v>
      </c>
      <c r="P16" s="24"/>
      <c r="R16" s="31"/>
    </row>
    <row r="17" spans="1:18" ht="15" customHeight="1">
      <c r="A17" t="s">
        <v>9</v>
      </c>
      <c r="C17" s="10" t="s">
        <v>70</v>
      </c>
      <c r="D17" s="10" t="s">
        <v>70</v>
      </c>
      <c r="E17" s="25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s="8"/>
      <c r="R17" s="30"/>
    </row>
    <row r="18" spans="1:18" ht="15" customHeight="1">
      <c r="A18" t="s">
        <v>53</v>
      </c>
      <c r="B18" s="4" t="s">
        <v>54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1:18" ht="15" customHeight="1">
      <c r="A19" t="s">
        <v>10</v>
      </c>
      <c r="B19" s="2" t="s">
        <v>51</v>
      </c>
      <c r="E19" s="8"/>
      <c r="P19" s="13" t="s">
        <v>133</v>
      </c>
      <c r="R19" s="30"/>
    </row>
    <row r="20" spans="1:18" ht="15" customHeight="1">
      <c r="A20" t="s">
        <v>11</v>
      </c>
      <c r="C20" s="10" t="s">
        <v>71</v>
      </c>
      <c r="D20" s="10" t="s">
        <v>71</v>
      </c>
      <c r="E20" s="25" t="s">
        <v>71</v>
      </c>
      <c r="H20" s="10" t="s">
        <v>71</v>
      </c>
      <c r="I20" s="10" t="s">
        <v>71</v>
      </c>
      <c r="J20" s="10" t="s">
        <v>71</v>
      </c>
      <c r="K20" s="10" t="s">
        <v>71</v>
      </c>
      <c r="L20" s="25" t="s">
        <v>69</v>
      </c>
      <c r="R20" s="30"/>
    </row>
    <row r="21" spans="1:18" ht="15" customHeight="1">
      <c r="A21" t="s">
        <v>12</v>
      </c>
      <c r="C21" s="10" t="s">
        <v>72</v>
      </c>
      <c r="D21" s="10" t="s">
        <v>72</v>
      </c>
      <c r="E21" s="8"/>
      <c r="F21" s="40" t="s">
        <v>163</v>
      </c>
      <c r="H21" s="10" t="s">
        <v>72</v>
      </c>
      <c r="I21" s="10" t="s">
        <v>72</v>
      </c>
      <c r="J21" s="10" t="s">
        <v>72</v>
      </c>
      <c r="K21" s="10" t="s">
        <v>72</v>
      </c>
      <c r="R21" s="30"/>
    </row>
    <row r="22" spans="1:18" ht="15" customHeight="1">
      <c r="A22" t="s">
        <v>13</v>
      </c>
      <c r="C22" s="10" t="s">
        <v>74</v>
      </c>
      <c r="D22" s="10" t="s">
        <v>74</v>
      </c>
      <c r="E22" s="25" t="s">
        <v>72</v>
      </c>
      <c r="H22" s="10" t="s">
        <v>74</v>
      </c>
      <c r="I22" s="10" t="s">
        <v>74</v>
      </c>
      <c r="J22" s="10" t="s">
        <v>74</v>
      </c>
      <c r="K22" s="10" t="s">
        <v>74</v>
      </c>
      <c r="R22" s="30"/>
    </row>
    <row r="23" spans="1:18" ht="15" customHeight="1">
      <c r="A23" t="s">
        <v>55</v>
      </c>
      <c r="B23" s="4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1:18" ht="15" customHeight="1">
      <c r="A24" t="s">
        <v>14</v>
      </c>
      <c r="B24" s="4" t="s">
        <v>56</v>
      </c>
      <c r="E24" s="25" t="s">
        <v>74</v>
      </c>
      <c r="L24" s="25" t="s">
        <v>70</v>
      </c>
      <c r="N24" s="6" t="s">
        <v>70</v>
      </c>
      <c r="P24" s="14" t="s">
        <v>122</v>
      </c>
      <c r="R24" s="30" t="s">
        <v>117</v>
      </c>
    </row>
    <row r="25" spans="1:18" ht="15" customHeight="1">
      <c r="A25" t="s">
        <v>15</v>
      </c>
      <c r="C25" s="10" t="s">
        <v>75</v>
      </c>
      <c r="D25" s="10" t="s">
        <v>75</v>
      </c>
      <c r="H25" s="10" t="s">
        <v>75</v>
      </c>
      <c r="I25" s="10" t="s">
        <v>75</v>
      </c>
      <c r="J25" s="10" t="s">
        <v>75</v>
      </c>
      <c r="K25" s="10" t="s">
        <v>75</v>
      </c>
      <c r="R25" s="30"/>
    </row>
    <row r="26" spans="1:18" ht="15" customHeight="1">
      <c r="A26" t="s">
        <v>138</v>
      </c>
      <c r="C26" s="10" t="s">
        <v>76</v>
      </c>
      <c r="D26" s="10" t="s">
        <v>76</v>
      </c>
      <c r="H26" s="10" t="s">
        <v>76</v>
      </c>
      <c r="I26" s="10" t="s">
        <v>76</v>
      </c>
      <c r="J26" s="10" t="s">
        <v>76</v>
      </c>
      <c r="K26" s="10" t="s">
        <v>76</v>
      </c>
      <c r="L26" s="8"/>
      <c r="R26" s="30"/>
    </row>
    <row r="27" spans="1:18" ht="15" customHeight="1">
      <c r="A27" t="s">
        <v>16</v>
      </c>
      <c r="C27" s="10" t="s">
        <v>77</v>
      </c>
      <c r="D27" s="10" t="s">
        <v>77</v>
      </c>
      <c r="E27" s="25" t="s">
        <v>75</v>
      </c>
      <c r="F27" s="40" t="s">
        <v>164</v>
      </c>
      <c r="H27" s="10" t="s">
        <v>77</v>
      </c>
      <c r="I27" s="10" t="s">
        <v>77</v>
      </c>
      <c r="J27" s="10" t="s">
        <v>77</v>
      </c>
      <c r="K27" s="10" t="s">
        <v>77</v>
      </c>
      <c r="L27" s="25" t="s">
        <v>71</v>
      </c>
      <c r="R27" s="30"/>
    </row>
    <row r="28" spans="1:18" ht="15" customHeight="1">
      <c r="A28" t="s">
        <v>17</v>
      </c>
      <c r="B28" s="2" t="s">
        <v>51</v>
      </c>
      <c r="E28" s="8"/>
      <c r="P28" s="14" t="s">
        <v>134</v>
      </c>
      <c r="R28" s="30" t="s">
        <v>117</v>
      </c>
    </row>
    <row r="29" spans="1:18" ht="15" customHeight="1">
      <c r="A29" t="s">
        <v>57</v>
      </c>
      <c r="B29" s="3" t="s">
        <v>136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1:18" ht="15" customHeight="1">
      <c r="A30" t="s">
        <v>18</v>
      </c>
      <c r="B30" s="2" t="s">
        <v>51</v>
      </c>
      <c r="E30" s="8"/>
      <c r="L30" s="25" t="s">
        <v>72</v>
      </c>
      <c r="R30" s="30" t="s">
        <v>117</v>
      </c>
    </row>
    <row r="31" spans="1:18" ht="15" customHeight="1">
      <c r="A31" t="s">
        <v>19</v>
      </c>
      <c r="C31" s="10" t="s">
        <v>78</v>
      </c>
      <c r="D31" s="10" t="s">
        <v>78</v>
      </c>
      <c r="E31" s="25" t="s">
        <v>76</v>
      </c>
      <c r="H31" s="10" t="s">
        <v>78</v>
      </c>
      <c r="I31" s="10" t="s">
        <v>78</v>
      </c>
      <c r="J31" s="10" t="s">
        <v>78</v>
      </c>
      <c r="K31" s="10" t="s">
        <v>78</v>
      </c>
      <c r="R31" s="30"/>
    </row>
    <row r="32" spans="1:18" ht="15" customHeight="1">
      <c r="A32" t="s">
        <v>20</v>
      </c>
      <c r="C32" s="10" t="s">
        <v>79</v>
      </c>
      <c r="D32" s="10" t="s">
        <v>79</v>
      </c>
      <c r="E32" s="25" t="s">
        <v>77</v>
      </c>
      <c r="H32" s="10" t="s">
        <v>79</v>
      </c>
      <c r="I32" s="10" t="s">
        <v>79</v>
      </c>
      <c r="J32" s="10" t="s">
        <v>79</v>
      </c>
      <c r="K32" s="10" t="s">
        <v>79</v>
      </c>
      <c r="R32" s="30"/>
    </row>
    <row r="33" spans="1:18" ht="15" customHeight="1">
      <c r="A33" t="s">
        <v>21</v>
      </c>
      <c r="E33" s="8"/>
      <c r="M33" s="6" t="s">
        <v>73</v>
      </c>
      <c r="N33" s="6" t="s">
        <v>71</v>
      </c>
      <c r="O33" s="8"/>
      <c r="Q33" s="34" t="s">
        <v>113</v>
      </c>
      <c r="R33" s="30"/>
    </row>
    <row r="34" spans="1:18" ht="15" customHeight="1">
      <c r="A34" t="s">
        <v>59</v>
      </c>
      <c r="B34" s="4" t="s">
        <v>60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5" spans="1:18" ht="15" customHeight="1">
      <c r="A35" t="s">
        <v>23</v>
      </c>
      <c r="B35" s="4" t="s">
        <v>60</v>
      </c>
      <c r="E35" s="8"/>
      <c r="F35" s="40" t="s">
        <v>165</v>
      </c>
      <c r="L35" s="25" t="s">
        <v>74</v>
      </c>
      <c r="R35" s="30" t="s">
        <v>117</v>
      </c>
    </row>
    <row r="36" spans="1:18" ht="15" customHeight="1">
      <c r="A36" t="s">
        <v>22</v>
      </c>
      <c r="B36" s="4" t="s">
        <v>60</v>
      </c>
      <c r="E36" s="8"/>
      <c r="R36" s="30"/>
    </row>
    <row r="37" spans="1:18" ht="15" customHeight="1">
      <c r="A37" t="s">
        <v>24</v>
      </c>
      <c r="C37" s="10" t="s">
        <v>80</v>
      </c>
      <c r="D37" s="10" t="s">
        <v>80</v>
      </c>
      <c r="H37" s="10" t="s">
        <v>80</v>
      </c>
      <c r="I37" s="10" t="s">
        <v>80</v>
      </c>
      <c r="J37" s="10" t="s">
        <v>80</v>
      </c>
      <c r="K37" s="10" t="s">
        <v>80</v>
      </c>
      <c r="R37" s="30"/>
    </row>
    <row r="38" spans="1:18" ht="15" customHeight="1">
      <c r="A38" t="s">
        <v>25</v>
      </c>
      <c r="E38" s="8"/>
      <c r="P38" s="14" t="s">
        <v>123</v>
      </c>
      <c r="R38" s="30"/>
    </row>
    <row r="39" spans="1:18" ht="15" customHeight="1">
      <c r="A39" t="s">
        <v>26</v>
      </c>
      <c r="R39" s="30" t="s">
        <v>118</v>
      </c>
    </row>
    <row r="40" spans="1:18" ht="15" customHeight="1">
      <c r="A40" t="s">
        <v>27</v>
      </c>
      <c r="E40" s="8"/>
      <c r="R40" s="30" t="s">
        <v>116</v>
      </c>
    </row>
    <row r="41" spans="1:18" ht="15" customHeight="1">
      <c r="A41" t="s">
        <v>28</v>
      </c>
      <c r="E41" s="8"/>
      <c r="M41" s="6" t="s">
        <v>149</v>
      </c>
      <c r="N41" s="6" t="s">
        <v>72</v>
      </c>
      <c r="O41" s="8"/>
      <c r="R41" s="30"/>
    </row>
    <row r="42" spans="1:18" ht="15" customHeight="1">
      <c r="A42" t="s">
        <v>29</v>
      </c>
      <c r="C42" s="10" t="s">
        <v>81</v>
      </c>
      <c r="D42" s="10" t="s">
        <v>81</v>
      </c>
      <c r="E42" s="25" t="s">
        <v>78</v>
      </c>
      <c r="H42" s="10" t="s">
        <v>81</v>
      </c>
      <c r="I42" s="10" t="s">
        <v>81</v>
      </c>
      <c r="J42" s="10" t="s">
        <v>81</v>
      </c>
      <c r="K42" s="10" t="s">
        <v>81</v>
      </c>
      <c r="R42" s="30"/>
    </row>
    <row r="43" spans="1:18" ht="15" customHeight="1">
      <c r="A43" t="s">
        <v>30</v>
      </c>
      <c r="C43" s="10" t="s">
        <v>82</v>
      </c>
      <c r="D43" s="10" t="s">
        <v>82</v>
      </c>
      <c r="E43" s="25" t="s">
        <v>79</v>
      </c>
      <c r="F43" s="40" t="s">
        <v>166</v>
      </c>
      <c r="H43" s="10" t="s">
        <v>82</v>
      </c>
      <c r="I43" s="10" t="s">
        <v>82</v>
      </c>
      <c r="J43" s="10" t="s">
        <v>82</v>
      </c>
      <c r="K43" s="10" t="s">
        <v>82</v>
      </c>
      <c r="L43" s="25" t="s">
        <v>75</v>
      </c>
      <c r="R43" s="30"/>
    </row>
    <row r="44" spans="1:18" ht="15" customHeight="1">
      <c r="A44" t="s">
        <v>31</v>
      </c>
      <c r="B44" s="2" t="s">
        <v>51</v>
      </c>
      <c r="P44" s="14" t="s">
        <v>124</v>
      </c>
      <c r="R44" s="30" t="s">
        <v>120</v>
      </c>
    </row>
    <row r="45" spans="1:18" ht="15" customHeight="1">
      <c r="A45" t="s">
        <v>32</v>
      </c>
      <c r="C45" s="10" t="s">
        <v>83</v>
      </c>
      <c r="D45" s="10" t="s">
        <v>83</v>
      </c>
      <c r="G45" s="39" t="s">
        <v>157</v>
      </c>
      <c r="H45" s="10" t="s">
        <v>83</v>
      </c>
      <c r="I45" s="10" t="s">
        <v>83</v>
      </c>
      <c r="J45" s="10" t="s">
        <v>83</v>
      </c>
      <c r="K45" s="10" t="s">
        <v>83</v>
      </c>
      <c r="R45" s="30"/>
    </row>
    <row r="46" spans="1:18" ht="15" customHeight="1">
      <c r="A46" t="s">
        <v>33</v>
      </c>
      <c r="C46" s="10" t="s">
        <v>84</v>
      </c>
      <c r="D46" s="10" t="s">
        <v>84</v>
      </c>
      <c r="E46" s="25" t="s">
        <v>148</v>
      </c>
      <c r="H46" s="10" t="s">
        <v>84</v>
      </c>
      <c r="I46" s="10" t="s">
        <v>84</v>
      </c>
      <c r="J46" s="10" t="s">
        <v>84</v>
      </c>
      <c r="K46" s="10" t="s">
        <v>84</v>
      </c>
      <c r="L46" s="25" t="s">
        <v>76</v>
      </c>
      <c r="R46" s="30"/>
    </row>
    <row r="47" spans="1:18" ht="15" customHeight="1">
      <c r="A47" t="s">
        <v>34</v>
      </c>
      <c r="M47" s="6" t="s">
        <v>92</v>
      </c>
      <c r="N47" s="6" t="s">
        <v>74</v>
      </c>
      <c r="R47" s="30" t="s">
        <v>120</v>
      </c>
    </row>
    <row r="48" spans="1:18" s="26" customFormat="1" ht="30" customHeight="1">
      <c r="A48" s="26" t="s">
        <v>140</v>
      </c>
      <c r="C48" s="27" t="s">
        <v>158</v>
      </c>
      <c r="D48" s="27" t="s">
        <v>158</v>
      </c>
      <c r="E48" s="28"/>
      <c r="F48"/>
      <c r="H48" s="27" t="s">
        <v>158</v>
      </c>
      <c r="I48" s="27" t="s">
        <v>158</v>
      </c>
      <c r="J48" s="27" t="s">
        <v>158</v>
      </c>
      <c r="K48" s="27" t="s">
        <v>158</v>
      </c>
      <c r="O48" s="29" t="s">
        <v>142</v>
      </c>
      <c r="R48" s="32"/>
    </row>
    <row r="49" spans="1:18" ht="15" customHeight="1">
      <c r="A49" t="s">
        <v>35</v>
      </c>
      <c r="C49" s="10" t="s">
        <v>85</v>
      </c>
      <c r="D49" s="10" t="s">
        <v>85</v>
      </c>
      <c r="E49" s="25" t="s">
        <v>147</v>
      </c>
      <c r="F49" s="40" t="s">
        <v>167</v>
      </c>
      <c r="G49" s="39" t="s">
        <v>160</v>
      </c>
      <c r="H49" s="10" t="s">
        <v>85</v>
      </c>
      <c r="I49" s="10" t="s">
        <v>85</v>
      </c>
      <c r="J49" s="10" t="s">
        <v>85</v>
      </c>
      <c r="K49" s="10" t="s">
        <v>85</v>
      </c>
      <c r="L49" s="25" t="s">
        <v>77</v>
      </c>
      <c r="R49" s="30"/>
    </row>
    <row r="50" spans="1:18" s="26" customFormat="1" ht="30" customHeight="1">
      <c r="A50" s="26" t="s">
        <v>141</v>
      </c>
      <c r="C50" s="27" t="s">
        <v>159</v>
      </c>
      <c r="D50" s="27" t="s">
        <v>159</v>
      </c>
      <c r="F50"/>
      <c r="H50" s="27" t="s">
        <v>159</v>
      </c>
      <c r="I50" s="27" t="s">
        <v>159</v>
      </c>
      <c r="J50" s="27" t="s">
        <v>159</v>
      </c>
      <c r="K50" s="27" t="s">
        <v>159</v>
      </c>
      <c r="O50" s="29" t="s">
        <v>142</v>
      </c>
      <c r="R50" s="32"/>
    </row>
    <row r="51" spans="1:18" ht="15" customHeight="1">
      <c r="A51" t="s">
        <v>36</v>
      </c>
      <c r="C51" s="10" t="s">
        <v>86</v>
      </c>
      <c r="D51" s="10" t="s">
        <v>86</v>
      </c>
      <c r="E51" s="8"/>
      <c r="H51" s="10" t="s">
        <v>86</v>
      </c>
      <c r="I51" s="10" t="s">
        <v>86</v>
      </c>
      <c r="J51" s="10" t="s">
        <v>86</v>
      </c>
      <c r="K51" s="10" t="s">
        <v>86</v>
      </c>
      <c r="R51" s="30"/>
    </row>
    <row r="52" spans="1:18" ht="15" customHeight="1">
      <c r="A52" t="s">
        <v>37</v>
      </c>
      <c r="E52" s="25" t="s">
        <v>146</v>
      </c>
      <c r="N52" s="6" t="s">
        <v>152</v>
      </c>
      <c r="R52" s="30" t="s">
        <v>120</v>
      </c>
    </row>
    <row r="53" spans="1:18" ht="15" customHeight="1">
      <c r="A53" t="s">
        <v>38</v>
      </c>
      <c r="C53" s="10" t="s">
        <v>87</v>
      </c>
      <c r="D53" s="10" t="s">
        <v>87</v>
      </c>
      <c r="E53" s="8"/>
      <c r="G53" s="39" t="s">
        <v>161</v>
      </c>
      <c r="H53" s="10" t="s">
        <v>87</v>
      </c>
      <c r="I53" s="10" t="s">
        <v>87</v>
      </c>
      <c r="J53" s="10" t="s">
        <v>87</v>
      </c>
      <c r="K53" s="10" t="s">
        <v>87</v>
      </c>
      <c r="L53" s="25" t="s">
        <v>78</v>
      </c>
      <c r="R53" s="30"/>
    </row>
    <row r="54" spans="1:18" ht="15" customHeight="1">
      <c r="A54" t="s">
        <v>39</v>
      </c>
      <c r="C54" s="10" t="s">
        <v>88</v>
      </c>
      <c r="D54" s="10" t="s">
        <v>88</v>
      </c>
      <c r="E54" s="25" t="s">
        <v>145</v>
      </c>
      <c r="F54" s="40" t="s">
        <v>168</v>
      </c>
      <c r="H54" s="10" t="s">
        <v>88</v>
      </c>
      <c r="I54" s="10" t="s">
        <v>88</v>
      </c>
      <c r="J54" s="10" t="s">
        <v>88</v>
      </c>
      <c r="K54" s="10" t="s">
        <v>88</v>
      </c>
      <c r="R54" s="30"/>
    </row>
    <row r="55" spans="1:18" ht="15" customHeight="1">
      <c r="A55" t="s">
        <v>114</v>
      </c>
      <c r="R55" s="30" t="s">
        <v>121</v>
      </c>
    </row>
    <row r="56" spans="1:18" ht="15" customHeight="1">
      <c r="A56" t="s">
        <v>40</v>
      </c>
      <c r="C56" s="10" t="s">
        <v>89</v>
      </c>
      <c r="D56" s="10" t="s">
        <v>89</v>
      </c>
      <c r="E56" s="25" t="s">
        <v>144</v>
      </c>
      <c r="H56" s="10" t="s">
        <v>89</v>
      </c>
      <c r="I56" s="10" t="s">
        <v>89</v>
      </c>
      <c r="J56" s="10" t="s">
        <v>89</v>
      </c>
      <c r="K56" s="10" t="s">
        <v>89</v>
      </c>
      <c r="L56" s="25" t="s">
        <v>79</v>
      </c>
      <c r="R56" s="30" t="s">
        <v>121</v>
      </c>
    </row>
    <row r="57" spans="1:18" ht="15" customHeight="1">
      <c r="A57" t="s">
        <v>41</v>
      </c>
      <c r="B57" s="2" t="s">
        <v>51</v>
      </c>
      <c r="F57" s="40" t="s">
        <v>169</v>
      </c>
      <c r="P57" s="14" t="s">
        <v>124</v>
      </c>
      <c r="R57" s="30" t="s">
        <v>119</v>
      </c>
    </row>
    <row r="58" spans="1:18" ht="15" customHeight="1">
      <c r="A58" t="s">
        <v>42</v>
      </c>
      <c r="C58" s="42" t="s">
        <v>115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R58" s="30"/>
    </row>
    <row r="59" spans="1:18" ht="15" customHeight="1">
      <c r="A59" t="s">
        <v>61</v>
      </c>
      <c r="B59" s="4" t="s">
        <v>62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0" spans="1:18" ht="15" customHeight="1">
      <c r="A60" t="s">
        <v>43</v>
      </c>
      <c r="B60" s="4" t="s">
        <v>62</v>
      </c>
      <c r="E60" s="8"/>
      <c r="F60" s="40" t="s">
        <v>170</v>
      </c>
      <c r="R60" s="30"/>
    </row>
    <row r="61" spans="1:18" ht="15" customHeight="1">
      <c r="A61" t="s">
        <v>44</v>
      </c>
      <c r="C61" s="10" t="s">
        <v>90</v>
      </c>
      <c r="D61" s="10" t="s">
        <v>90</v>
      </c>
      <c r="E61" s="25" t="s">
        <v>143</v>
      </c>
      <c r="G61" s="39" t="s">
        <v>162</v>
      </c>
      <c r="H61" s="10" t="s">
        <v>90</v>
      </c>
      <c r="I61" s="10" t="s">
        <v>90</v>
      </c>
      <c r="J61" s="10" t="s">
        <v>90</v>
      </c>
      <c r="K61" s="10" t="s">
        <v>90</v>
      </c>
      <c r="R61" s="30"/>
    </row>
    <row r="62" spans="1:18" ht="15" customHeight="1">
      <c r="A62" t="s">
        <v>45</v>
      </c>
      <c r="C62" s="9" t="s">
        <v>91</v>
      </c>
      <c r="E62" s="9" t="s">
        <v>91</v>
      </c>
      <c r="M62" s="8"/>
      <c r="N62" s="6" t="s">
        <v>153</v>
      </c>
      <c r="R62" s="30"/>
    </row>
    <row r="63" spans="1:18" ht="15" customHeight="1">
      <c r="A63" t="s">
        <v>46</v>
      </c>
      <c r="C63" s="9" t="s">
        <v>91</v>
      </c>
      <c r="E63" s="9" t="s">
        <v>91</v>
      </c>
      <c r="R63" s="30"/>
    </row>
    <row r="64" spans="1:18" ht="15" customHeight="1">
      <c r="A64" t="s">
        <v>47</v>
      </c>
      <c r="C64" s="8"/>
      <c r="M64" s="6" t="s">
        <v>154</v>
      </c>
      <c r="N64" s="6" t="s">
        <v>154</v>
      </c>
      <c r="O64" s="8"/>
      <c r="R64" s="30"/>
    </row>
    <row r="65" spans="1:18" ht="15" customHeight="1">
      <c r="A65" t="s">
        <v>48</v>
      </c>
      <c r="P65" s="14" t="s">
        <v>139</v>
      </c>
      <c r="R65" s="30"/>
    </row>
    <row r="66" ht="15" customHeight="1">
      <c r="A66" t="s">
        <v>49</v>
      </c>
    </row>
    <row r="67" ht="15" customHeight="1">
      <c r="A67" t="s">
        <v>50</v>
      </c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mergeCells count="7">
    <mergeCell ref="C58:O58"/>
    <mergeCell ref="B3:N3"/>
    <mergeCell ref="B5:N5"/>
    <mergeCell ref="B13:N13"/>
    <mergeCell ref="B7:N7"/>
    <mergeCell ref="B10:N10"/>
    <mergeCell ref="C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10" sqref="F10"/>
    </sheetView>
  </sheetViews>
  <sheetFormatPr defaultColWidth="9.140625" defaultRowHeight="12.75"/>
  <cols>
    <col min="7" max="7" width="4.28125" style="0" customWidth="1"/>
    <col min="9" max="9" width="4.57421875" style="0" customWidth="1"/>
  </cols>
  <sheetData>
    <row r="1" spans="1:14" ht="12.75">
      <c r="A1" t="s">
        <v>105</v>
      </c>
      <c r="B1">
        <v>1</v>
      </c>
      <c r="D1">
        <v>11</v>
      </c>
      <c r="E1">
        <v>10800</v>
      </c>
      <c r="F1">
        <f>E1*B1</f>
        <v>10800</v>
      </c>
      <c r="J1">
        <v>100</v>
      </c>
      <c r="K1">
        <f>8000+J1*28</f>
        <v>10800</v>
      </c>
      <c r="M1">
        <f>K1</f>
        <v>10800</v>
      </c>
      <c r="N1">
        <v>10800</v>
      </c>
    </row>
    <row r="2" spans="1:14" ht="12.75">
      <c r="A2" t="s">
        <v>106</v>
      </c>
      <c r="B2">
        <v>1</v>
      </c>
      <c r="D2">
        <v>13</v>
      </c>
      <c r="E2">
        <v>12700</v>
      </c>
      <c r="F2">
        <f aca="true" t="shared" si="0" ref="F2:F8">E2*B2</f>
        <v>12700</v>
      </c>
      <c r="J2">
        <v>170</v>
      </c>
      <c r="K2">
        <f aca="true" t="shared" si="1" ref="K2:K8">8000+J2*28</f>
        <v>12760</v>
      </c>
      <c r="M2">
        <f>K2</f>
        <v>12760</v>
      </c>
      <c r="N2">
        <v>12700</v>
      </c>
    </row>
    <row r="3" spans="1:14" ht="12.75">
      <c r="A3" t="s">
        <v>107</v>
      </c>
      <c r="B3">
        <v>1</v>
      </c>
      <c r="D3">
        <v>14</v>
      </c>
      <c r="E3">
        <v>14700</v>
      </c>
      <c r="F3">
        <f t="shared" si="0"/>
        <v>14700</v>
      </c>
      <c r="H3">
        <f>7000/240</f>
        <v>29.166666666666668</v>
      </c>
      <c r="J3">
        <v>240</v>
      </c>
      <c r="K3">
        <f t="shared" si="1"/>
        <v>14720</v>
      </c>
      <c r="M3">
        <f>K3</f>
        <v>14720</v>
      </c>
      <c r="N3">
        <v>14700</v>
      </c>
    </row>
    <row r="4" spans="1:14" ht="12.75">
      <c r="A4" t="s">
        <v>108</v>
      </c>
      <c r="B4">
        <v>1</v>
      </c>
      <c r="D4">
        <v>12</v>
      </c>
      <c r="E4">
        <v>11400</v>
      </c>
      <c r="F4">
        <f t="shared" si="0"/>
        <v>11400</v>
      </c>
      <c r="J4">
        <v>120</v>
      </c>
      <c r="K4">
        <f t="shared" si="1"/>
        <v>11360</v>
      </c>
      <c r="M4">
        <f>K4</f>
        <v>11360</v>
      </c>
      <c r="N4">
        <v>11400</v>
      </c>
    </row>
    <row r="5" spans="1:14" ht="12.75">
      <c r="A5" t="s">
        <v>109</v>
      </c>
      <c r="B5">
        <v>1</v>
      </c>
      <c r="D5">
        <v>11</v>
      </c>
      <c r="E5">
        <v>10800</v>
      </c>
      <c r="F5">
        <f t="shared" si="0"/>
        <v>10800</v>
      </c>
      <c r="H5">
        <f>30*240</f>
        <v>7200</v>
      </c>
      <c r="J5">
        <v>100</v>
      </c>
      <c r="K5">
        <f t="shared" si="1"/>
        <v>10800</v>
      </c>
      <c r="M5">
        <f>K5</f>
        <v>10800</v>
      </c>
      <c r="N5">
        <v>10800</v>
      </c>
    </row>
    <row r="6" spans="1:14" ht="12.75">
      <c r="A6" t="s">
        <v>110</v>
      </c>
      <c r="B6">
        <v>3</v>
      </c>
      <c r="C6">
        <v>7</v>
      </c>
      <c r="D6">
        <f>C6*3</f>
        <v>21</v>
      </c>
      <c r="E6">
        <v>8000</v>
      </c>
      <c r="F6">
        <f t="shared" si="0"/>
        <v>24000</v>
      </c>
      <c r="J6">
        <v>0</v>
      </c>
      <c r="K6">
        <f t="shared" si="1"/>
        <v>8000</v>
      </c>
      <c r="M6">
        <f>K6*3</f>
        <v>24000</v>
      </c>
      <c r="N6">
        <v>24000</v>
      </c>
    </row>
    <row r="7" spans="1:14" ht="12.75">
      <c r="A7" t="s">
        <v>111</v>
      </c>
      <c r="B7">
        <v>2</v>
      </c>
      <c r="C7">
        <v>8</v>
      </c>
      <c r="D7">
        <f>C7*2</f>
        <v>16</v>
      </c>
      <c r="E7">
        <v>8400</v>
      </c>
      <c r="F7">
        <f t="shared" si="0"/>
        <v>16800</v>
      </c>
      <c r="J7">
        <v>15</v>
      </c>
      <c r="K7">
        <f t="shared" si="1"/>
        <v>8420</v>
      </c>
      <c r="M7">
        <f>K7*2</f>
        <v>16840</v>
      </c>
      <c r="N7">
        <v>16800</v>
      </c>
    </row>
    <row r="8" spans="1:14" ht="12.75">
      <c r="A8" t="s">
        <v>112</v>
      </c>
      <c r="B8">
        <v>2</v>
      </c>
      <c r="C8">
        <v>9</v>
      </c>
      <c r="D8">
        <f>C8*2</f>
        <v>18</v>
      </c>
      <c r="E8">
        <v>9400</v>
      </c>
      <c r="F8">
        <f t="shared" si="0"/>
        <v>18800</v>
      </c>
      <c r="J8">
        <v>50</v>
      </c>
      <c r="K8">
        <f t="shared" si="1"/>
        <v>9400</v>
      </c>
      <c r="M8">
        <f>K8*2</f>
        <v>18800</v>
      </c>
      <c r="N8">
        <v>18800</v>
      </c>
    </row>
    <row r="9" spans="4:14" ht="12.75">
      <c r="D9">
        <f>SUM(D1:D8)</f>
        <v>116</v>
      </c>
      <c r="F9">
        <f>SUM(F1:F8)</f>
        <v>120000</v>
      </c>
      <c r="M9">
        <f>SUM(M1:M8)</f>
        <v>120080</v>
      </c>
      <c r="N9">
        <f>SUM(N1:N8)</f>
        <v>120000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</dc:creator>
  <cp:keywords/>
  <dc:description/>
  <cp:lastModifiedBy>Ági</cp:lastModifiedBy>
  <cp:lastPrinted>2008-06-09T07:07:41Z</cp:lastPrinted>
  <dcterms:created xsi:type="dcterms:W3CDTF">2008-04-02T19:58:31Z</dcterms:created>
  <dcterms:modified xsi:type="dcterms:W3CDTF">2008-07-24T12:49:06Z</dcterms:modified>
  <cp:category/>
  <cp:version/>
  <cp:contentType/>
  <cp:contentStatus/>
</cp:coreProperties>
</file>